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320" windowHeight="9036"/>
  </bookViews>
  <sheets>
    <sheet name="Лист1" sheetId="1" r:id="rId1"/>
  </sheets>
  <definedNames>
    <definedName name="_xlnm.Print_Area" localSheetId="0">Лист1!$A$1:$D$99</definedName>
  </definedNames>
  <calcPr calcId="124519"/>
</workbook>
</file>

<file path=xl/calcChain.xml><?xml version="1.0" encoding="utf-8"?>
<calcChain xmlns="http://schemas.openxmlformats.org/spreadsheetml/2006/main">
  <c r="D40" i="1"/>
  <c r="D39" s="1"/>
  <c r="D38" s="1"/>
  <c r="C39"/>
  <c r="C38" s="1"/>
  <c r="C40"/>
  <c r="D77" l="1"/>
  <c r="D72" l="1"/>
  <c r="D69"/>
  <c r="D51"/>
  <c r="C51"/>
  <c r="D23" l="1"/>
  <c r="D53" l="1"/>
  <c r="D50" s="1"/>
  <c r="C53"/>
  <c r="C50" s="1"/>
  <c r="D56"/>
  <c r="C56"/>
  <c r="D92" l="1"/>
  <c r="C92"/>
  <c r="C74"/>
  <c r="D74"/>
  <c r="C72"/>
  <c r="D88" l="1"/>
  <c r="C88"/>
  <c r="C77"/>
  <c r="D59"/>
  <c r="D58" s="1"/>
  <c r="D55" s="1"/>
  <c r="C59"/>
  <c r="C58" s="1"/>
  <c r="C55" s="1"/>
  <c r="C23" l="1"/>
  <c r="D85"/>
  <c r="D25"/>
  <c r="D44" l="1"/>
  <c r="D43" s="1"/>
  <c r="D42" s="1"/>
  <c r="C44"/>
  <c r="C43" s="1"/>
  <c r="C42" s="1"/>
  <c r="C85" l="1"/>
  <c r="D15"/>
  <c r="C15"/>
  <c r="D27" l="1"/>
  <c r="C27"/>
  <c r="C25"/>
  <c r="D21"/>
  <c r="C21"/>
  <c r="D20" l="1"/>
  <c r="D19" s="1"/>
  <c r="C76"/>
  <c r="C71" s="1"/>
  <c r="D97"/>
  <c r="D96" s="1"/>
  <c r="D95" s="1"/>
  <c r="C97"/>
  <c r="C96" s="1"/>
  <c r="C95" s="1"/>
  <c r="D91"/>
  <c r="D90" s="1"/>
  <c r="C91"/>
  <c r="C90" s="1"/>
  <c r="D87"/>
  <c r="C87"/>
  <c r="D76"/>
  <c r="D71" s="1"/>
  <c r="D68"/>
  <c r="C69"/>
  <c r="C68" s="1"/>
  <c r="D48"/>
  <c r="D47" s="1"/>
  <c r="D46" s="1"/>
  <c r="C48"/>
  <c r="C47" s="1"/>
  <c r="C46" s="1"/>
  <c r="D35"/>
  <c r="C35"/>
  <c r="D33"/>
  <c r="C33"/>
  <c r="D30"/>
  <c r="D29" s="1"/>
  <c r="C30"/>
  <c r="C29" s="1"/>
  <c r="C20"/>
  <c r="C19" s="1"/>
  <c r="D14"/>
  <c r="C14"/>
  <c r="D84" l="1"/>
  <c r="C84"/>
  <c r="C32"/>
  <c r="C13" s="1"/>
  <c r="D32"/>
  <c r="D13" s="1"/>
  <c r="D67"/>
  <c r="D66" s="1"/>
  <c r="D99" l="1"/>
  <c r="C67"/>
  <c r="C66" l="1"/>
  <c r="C99" s="1"/>
</calcChain>
</file>

<file path=xl/sharedStrings.xml><?xml version="1.0" encoding="utf-8"?>
<sst xmlns="http://schemas.openxmlformats.org/spreadsheetml/2006/main" count="185" uniqueCount="183">
  <si>
    <t>Прочие межбюджетные трансферты, передаваемые бюджетам сельских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</si>
  <si>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</si>
  <si>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Земельный налог с физических лиц, обладающих земельным участком, расположенным в границах сельских поселений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</si>
  <si>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</si>
  <si>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ОКАЗАНИЯ ПЛАТНЫХ УСЛУГ  И КОМПЕНСАЦИИ ЗАТРАТ ГОСУДАРСТВА</t>
  </si>
  <si>
    <t>Прочие безвозмездные  поступления в бюджеты сельских поселений</t>
  </si>
  <si>
    <t>Субсидии бюджетам бюджетной системы Российской Федерации</t>
  </si>
  <si>
    <t>Единый сельскохозяйственный налог</t>
  </si>
  <si>
    <t xml:space="preserve">Прочие безвозмездные  поступления </t>
  </si>
  <si>
    <t>Налог на имущество физических лиц</t>
  </si>
  <si>
    <t xml:space="preserve">Прочие субвенции </t>
  </si>
  <si>
    <t>НАЛОГИ НА ИМУЩЕСТВО</t>
  </si>
  <si>
    <t>Прочие субвенции бюджетам сельских поселений (субвенции на 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</si>
  <si>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</si>
  <si>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</si>
  <si>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 на имущество физических лиц, взимаемый по ставкам, применяемым к объектам налогообложения, расположенных в границах сельских 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</si>
  <si>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</si>
  <si>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</si>
  <si>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Дотации бюджетам сельских поселений на выравнивание бюджетной обеспеченности </t>
  </si>
  <si>
    <t>Дотации бюджетам  субъектов  Российской Федерации  и муниципальных образований</t>
  </si>
  <si>
    <t>Субвенции бюджетам субъектов  Российской Федерации  и муниципальных образований</t>
  </si>
  <si>
    <t>Прочие субвенции бюджетам сельских поселений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</si>
  <si>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</si>
  <si>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</si>
  <si>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Прочие межбюджетные трансферты, передаваемые бюджетам</t>
  </si>
  <si>
    <t>Дотации на выравнивание уровня бюджетной обеспеченности</t>
  </si>
  <si>
    <t>НАЛОГИ НА ТОВАРЫ (РАБОТЫ, УСЛУГИ), РЕАЛИЗУЕМЫЕ НА ТЕРРИТОРИИ РОССИЙСКОЙ ФЕДЕРАЦИИ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</si>
  <si>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</si>
  <si>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</si>
  <si>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Код бюджетной классификации РФ</t>
  </si>
  <si>
    <t>Налог на доходы физических лиц</t>
  </si>
  <si>
    <t>НАЛОГОВЫЕ И НЕНАЛОГОВЫЕ ДОХОДЫ</t>
  </si>
  <si>
    <t>Земельный налог с организаций, обладающих земельным участком, расположенным в границах сельских  поселений</t>
  </si>
  <si>
    <t>Доходы от оказания платных услуг (работ)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</si>
  <si>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</si>
  <si>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 нормативов отчислений в местные бюджеты</t>
  </si>
  <si>
    <t>ИТОГО ДОХОДОВ:</t>
  </si>
  <si>
    <t>Земельный налог</t>
  </si>
  <si>
    <t>Прочие субсидии</t>
  </si>
  <si>
    <t>НАЛОГИ НА ПРИБЫЛЬ, ДОХОДЫ</t>
  </si>
  <si>
    <t>000 1 01 02000 01 0000 110</t>
  </si>
  <si>
    <t>Наименование налога (сбора)</t>
  </si>
  <si>
    <t>000 1 01 00000 00 0000 000</t>
  </si>
  <si>
    <t>000 1 00 00000 00 0000 000</t>
  </si>
  <si>
    <t>000 1 03 02000 01 0000 000</t>
  </si>
  <si>
    <t>000 1 03 02230 01 0000 110</t>
  </si>
  <si>
    <t>000 1 01 02010 01 0000 110</t>
  </si>
  <si>
    <t>000 1 01 02030 01 0000 110</t>
  </si>
  <si>
    <t>000 1 03 00000 00 0000 000</t>
  </si>
  <si>
    <t>000 1 03 02240 01 0000 110</t>
  </si>
  <si>
    <t>000 1 03 02260 01 0000 110</t>
  </si>
  <si>
    <t>000 1 06 01030 10 0000 110</t>
  </si>
  <si>
    <t>000 1 05 00000 00 0000 000</t>
  </si>
  <si>
    <t>000 1 06 00000 00 0000 000</t>
  </si>
  <si>
    <t>000 1 06 06000 00 0000 110</t>
  </si>
  <si>
    <t>000 1 06 06033 10 0000 110</t>
  </si>
  <si>
    <t>НАЛОГИ НА СОВОКУПНЫЙ ДОХОД</t>
  </si>
  <si>
    <t>000 1 05 03000 01 0000 110</t>
  </si>
  <si>
    <t>000 1 05 03010 01 0000 110</t>
  </si>
  <si>
    <t>000 1 03 02250 01 0000 110</t>
  </si>
  <si>
    <t>000 1 06 01000 00 0000 110</t>
  </si>
  <si>
    <t>000 1 06 06043 10 0000 110</t>
  </si>
  <si>
    <t>000 2 00 00000 00 0000 000</t>
  </si>
  <si>
    <t>БЕЗВОЗМЕЗДНЫЕ ПОСТУПЛЕНИЯ</t>
  </si>
  <si>
    <t>000 1 13 01000 00 0000 130</t>
  </si>
  <si>
    <t>000 1 13 01995 10 0000 130</t>
  </si>
  <si>
    <t>000 1 13 00000 00 0000 000</t>
  </si>
  <si>
    <t>000 1 13 01990 00 0000 130</t>
  </si>
  <si>
    <t>000 2 02 40000 00 0000 000</t>
  </si>
  <si>
    <t>000 2 07 00000 00 0000 000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</si>
  <si>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Times New Roman"/>
        <family val="1"/>
        <charset val="204"/>
      </rPr>
      <t xml:space="preserve"> и 228 Налогового кодекса Российской Федерации</t>
    </r>
  </si>
  <si>
    <t>000 1 03 02231 01 0000 110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</si>
  <si>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</si>
  <si>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</si>
  <si>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</si>
  <si>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</si>
  <si>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</si>
  <si>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</si>
  <si>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</si>
  <si>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000 2 02 10000 00 0000 150</t>
  </si>
  <si>
    <t>000 2 02 15001 00 0000 150</t>
  </si>
  <si>
    <t>000 202 15001 10 2109 150</t>
  </si>
  <si>
    <t>000 2 02 20000 00 0000 150</t>
  </si>
  <si>
    <t>000 2 02 29999 00 0000 150</t>
  </si>
  <si>
    <t>000 2 02 29999 10 0000 150</t>
  </si>
  <si>
    <t>000 2 02 49999 10 5002 150</t>
  </si>
  <si>
    <t>000 2 02 39999 10 2114 150</t>
  </si>
  <si>
    <t>000 2 02 49999 10 0000 150</t>
  </si>
  <si>
    <t>000 202 49999 10 5001 150</t>
  </si>
  <si>
    <t>000 2 02 39999 10 0000 150</t>
  </si>
  <si>
    <t>000 2 02 39999 00 0000 150</t>
  </si>
  <si>
    <t>000 2 02 35118 10 0000 150</t>
  </si>
  <si>
    <t>000 2 02 35118 00 0000 150</t>
  </si>
  <si>
    <t>000 2 02 30000 00 0000 150</t>
  </si>
  <si>
    <t>000 1 01 02020 01 0000 110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</si>
  <si>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</si>
  <si>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</si>
  <si>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000 1 11 09000 00 0000 120</t>
  </si>
  <si>
    <t>Прочие доходы от использования 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 и муниципальных унитарных предприятий, в том числе казенных)</t>
  </si>
  <si>
    <t>Прочие доходы от использования  имущества,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 и муниципальных унитарных предприятий, в том числе казенных)</t>
  </si>
  <si>
    <t>000 1 11 09045 10 0000 120</t>
  </si>
  <si>
    <t>Прочие поступления от использования  имущества, находящегося в  собственности сельских поселений (за исключением имущества бюджетных и автономных учреждений, а также имущества  муниципальных унитарных предприятий, в том числе казенных)</t>
  </si>
  <si>
    <t>Прочие межбюджетные трансферты передаваемые бюджетам сельских поселений(Прочие межбюджетные трансферты с целью обеспечения сбалансированности бюджетов сельских поселений)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</si>
  <si>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</si>
  <si>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000 1 11 09040 00 0000 120</t>
  </si>
  <si>
    <t>000 2 02 00000 00 0000 150</t>
  </si>
  <si>
    <t>000 2 02 49999 00 0000 150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</si>
  <si>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на повышение заработной платы работникам муниципальных учреждений культуры Старицкого района Тверской области)</t>
  </si>
  <si>
    <t>000 1 17 00000 00 0000 000</t>
  </si>
  <si>
    <t>ПРОЧИЕ НЕНАЛОГОВЫЕ ДОХОДЫ</t>
  </si>
  <si>
    <t>000 1 17 15000 00 0000 000</t>
  </si>
  <si>
    <t>000 1 17 15030 10 0000 150</t>
  </si>
  <si>
    <t>Инициативные платежи</t>
  </si>
  <si>
    <t>Инициативные платежи зачисляемые в бюджеты сельских поселений</t>
  </si>
  <si>
    <t>Инициативные платежи, зачисляемые в бюджеты сельских поселений (Ремонт участка автодороги по ул. Комсомольская в с. Луковниково Старицкого района (третий этап))</t>
  </si>
  <si>
    <t>000 1 17 15030 10 9066 150</t>
  </si>
  <si>
    <t>Инициативные платежи, зачисляемые в бюджеты сельских поселений (Ремонт участка автодороги по ул. Комсомольская в с. Луковниково Старицкого района  Тверской области (четвертый этап))</t>
  </si>
  <si>
    <t>000 1 17 15030 10 9067 150</t>
  </si>
  <si>
    <t>000 1 17 15030 10 9068 150</t>
  </si>
  <si>
    <t>000 1 17 15030 10 9069 150</t>
  </si>
  <si>
    <t>000 1 17 15030 10 9070 150</t>
  </si>
  <si>
    <t>000 1 17 15030 10 9071 150</t>
  </si>
  <si>
    <t>Инициативные платежи, зачисляемые в бюджеты сельских поселений (Благоустройство территории  в парке по ул. Советская в с. Луковниково (третий этап))</t>
  </si>
  <si>
    <t>Инициативные платежи, зачисляемые в бюджеты сельских поселений (Капитальный ремонт ограждения гражданского кладбища вблизи д. Бабино Старицкого района)</t>
  </si>
  <si>
    <t>Инициативные платежи, зачисляемые в бюджеты сельских поселений (Капитальный ремонт ограждения гражданского кладбища вблизи д. Турково Старицкого района)</t>
  </si>
  <si>
    <t>Инициативные платежи, зачисляемые в бюджеты сельских поселений (Капитальный ремонт ограждения гражданского кладбища вблизи д. д.Рясня Старицкого района)</t>
  </si>
  <si>
    <t>Прочие субсидии бюджетам сельских поселений</t>
  </si>
  <si>
    <t>000 2 02 29999 10 9066 150</t>
  </si>
  <si>
    <t>Прочие субсидии бюджетам сельских поселений(Ремонт участка автодороги по ул. Комсомольская в с. Луковниково Старицкого района (третий этап))</t>
  </si>
  <si>
    <t>000 2 02 29999 10 9067 150</t>
  </si>
  <si>
    <t>Прочие субсидии бюджетам сельских поселений(Ремонт участка автодороги по ул. Комсомольская в с. Луковниково Старицкого района  Тверской области (четвертый этап))</t>
  </si>
  <si>
    <t>000 2 02 29999 10 9068 150</t>
  </si>
  <si>
    <t>Прочие субсидии бюджетам сельских поселений(Благоустройство территории  в парке по ул. Советская в с. Луковниково (третий этап))</t>
  </si>
  <si>
    <t>000 2 02 29999 10 9069 150</t>
  </si>
  <si>
    <t>Прочие субсидии бюджетам сельских поселений(Капитальный ремонт ограждения гражданского кладбища вблизи д. Бабино Старицкого района)</t>
  </si>
  <si>
    <t>000 2 02 29999 10 9070 150</t>
  </si>
  <si>
    <t>Прочие субсидии бюджетам сельских поселений(Капитальный ремонт ограждения гражданского кладбища вблизи д. Турково Старицкого района)</t>
  </si>
  <si>
    <t>000 2 02 29999 10 9071 150</t>
  </si>
  <si>
    <t>Прочие субсидии бюджетам сельских поселений(Капитальный ремонт ограждения гражданского кладбища вблизи д. д.Рясня Старицкого района)</t>
  </si>
  <si>
    <t>Приложение 2</t>
  </si>
  <si>
    <t>000 2 02 25299 00 0000 150</t>
  </si>
  <si>
    <t>Субсидии бюджетам на обустройство и восстановление воинских захоронений, находящихся в государственной собственности</t>
  </si>
  <si>
    <t>000 2 02 25299 10 0000 150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</si>
  <si>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 защите Отечества на 2019-2024 годы"</t>
  </si>
  <si>
    <t>000 2 02 25467 00 0000 150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</si>
  <si>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</si>
  <si>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</si>
  <si>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 бюджетам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</si>
  <si>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000 2 07 05000 10 0000 150</t>
  </si>
  <si>
    <t>000 2 07 05030 10 0000 150</t>
  </si>
  <si>
    <t>000 2 07 05030 10 2140 150</t>
  </si>
  <si>
    <t>Прочие безвозмездные  поступления в бюджеты сельских поселений(прочие безвозмездные поступления от физических лиц)</t>
  </si>
  <si>
    <t xml:space="preserve"> 000 1 17 14000 00 0000 000</t>
  </si>
  <si>
    <t>Средства самообложения граждан</t>
  </si>
  <si>
    <t>000 1 17 14030 10 0000 150</t>
  </si>
  <si>
    <t>Средства самообложения граждан,зачисляемые в бюджеты сельских поселений</t>
  </si>
  <si>
    <t>к Решению Думы</t>
  </si>
  <si>
    <t>Старицкого муниципального округа</t>
  </si>
  <si>
    <t xml:space="preserve"> Тверской области</t>
  </si>
  <si>
    <t>000 1 16 00000 00 0000 000</t>
  </si>
  <si>
    <t>ШТРАФЫ, САНКЦИИ, ВОЗМЕЩЕНИЕ УЩЕРБА</t>
  </si>
  <si>
    <t>000 1 16 07010 00 0000 140</t>
  </si>
  <si>
    <t>Штрафы, неустойки, пени, уплаченные в случае просрочки исполнения поставщиком(подрядчиком,исполнителем) обязательств, предусмотренных государственным(муниципальным) контрактом</t>
  </si>
  <si>
    <t>000 1 16 07010 10 0000 140</t>
  </si>
  <si>
    <t>Штрафы, неустойки, пени, уплаченные в случае просрочки исполнения поставщиком(подрядчиком,исполнителем)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</si>
  <si>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 xml:space="preserve">"Об исполнении бюджета МО сельское поселение "Луковниково"  </t>
  </si>
  <si>
    <t xml:space="preserve">Старицкого района Тверской области  </t>
  </si>
  <si>
    <t>Исполнение доходов в бюджет поселения на 2022 год</t>
  </si>
  <si>
    <t>Утверждено решением о бюджете</t>
  </si>
  <si>
    <t>Исполнение</t>
  </si>
  <si>
    <t>за 2022 год"</t>
  </si>
  <si>
    <t>000 1 16 02000 02 0000 140</t>
  </si>
  <si>
    <t>Административные штрафы, установленные законом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</si>
  <si>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</si>
  <si>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законом субъектов Российской Федерации об административных правонарушениях, за нарушение муниципальных правовых актов</t>
  </si>
  <si>
    <t xml:space="preserve">000 1 09 00000 00 0000 000 </t>
  </si>
  <si>
    <t>000 1 09 04000 00 0000 110</t>
  </si>
  <si>
    <t>000 1 09 04050 00 0000 110</t>
  </si>
  <si>
    <t>000 1 09 04053 10 0000 110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</si>
  <si>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</si>
  <si>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</si>
  <si>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налог(по обязательствам, возникшим до 1 января 2006 года)</t>
  </si>
  <si>
    <t>Земельный налог(по обязательствам, возникшим до 1 января 2006 года), мобилизуемый на территориях сельских поселений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</si>
</sst>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1"/>
      <color rgb="FF000000"/>
      <name val="Calibri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2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Border="1"/>
    <xf numFmtId="164" fontId="1" fillId="0" borderId="0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justify"/>
    </xf>
    <xf numFmtId="165" fontId="3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D105"/>
  <sheetViews>
    <sheetView tabSelected="1" topLeftCell="A4" zoomScaleSheetLayoutView="75" workbookViewId="0">
      <selection activeCell="A5" sqref="A5:XFD5"/>
    </sheetView>
  </sheetViews>
  <sheetFormatPr defaultColWidth="8.88671875" defaultRowHeight="14.4"/>
  <cols>
    <col min="1" max="1" width="33.44140625" customWidth="1"/>
    <col min="2" max="2" width="43.88671875" customWidth="1"/>
    <col min="3" max="4" width="11.88671875" style="3" customWidth="1"/>
  </cols>
  <sheetData>
    <row r="1" spans="1:4">
      <c r="B1" s="53" t="s">
        <v>139</v>
      </c>
      <c r="C1" s="53"/>
      <c r="D1" s="53"/>
    </row>
    <row r="2" spans="1:4">
      <c r="B2" s="49" t="s">
        <v>156</v>
      </c>
      <c r="C2" s="53"/>
      <c r="D2" s="53"/>
    </row>
    <row r="3" spans="1:4">
      <c r="B3" s="49" t="s">
        <v>157</v>
      </c>
      <c r="C3" s="53"/>
      <c r="D3" s="53"/>
    </row>
    <row r="4" spans="1:4">
      <c r="B4" s="49" t="s">
        <v>158</v>
      </c>
      <c r="C4" s="53"/>
      <c r="D4" s="53"/>
    </row>
    <row r="5" spans="1:4">
      <c r="B5" s="49" t="s">
        <v>165</v>
      </c>
      <c r="C5" s="49"/>
      <c r="D5" s="49"/>
    </row>
    <row r="6" spans="1:4">
      <c r="B6" s="49" t="s">
        <v>166</v>
      </c>
      <c r="C6" s="49"/>
      <c r="D6" s="49"/>
    </row>
    <row r="7" spans="1:4">
      <c r="B7" s="49" t="s">
        <v>170</v>
      </c>
      <c r="C7" s="49"/>
      <c r="D7" s="49"/>
    </row>
    <row r="8" spans="1:4" ht="20.399999999999999" customHeight="1">
      <c r="A8" s="51" t="s">
        <v>167</v>
      </c>
      <c r="B8" s="51"/>
      <c r="C8" s="51"/>
      <c r="D8" s="51"/>
    </row>
    <row r="9" spans="1:4" ht="15.75" customHeight="1">
      <c r="A9" s="6"/>
      <c r="B9" s="6"/>
      <c r="C9" s="6"/>
      <c r="D9" s="6"/>
    </row>
    <row r="10" spans="1:4" ht="18.75" customHeight="1">
      <c r="A10" s="52" t="s">
        <v>29</v>
      </c>
      <c r="B10" s="52" t="s">
        <v>41</v>
      </c>
      <c r="C10" s="50" t="s">
        <v>168</v>
      </c>
      <c r="D10" s="50" t="s">
        <v>169</v>
      </c>
    </row>
    <row r="11" spans="1:4" ht="28.2" customHeight="1">
      <c r="A11" s="52"/>
      <c r="B11" s="52"/>
      <c r="C11" s="50"/>
      <c r="D11" s="50"/>
    </row>
    <row r="12" spans="1:4">
      <c r="A12" s="15">
        <v>1</v>
      </c>
      <c r="B12" s="15">
        <v>2</v>
      </c>
      <c r="C12" s="4">
        <v>3</v>
      </c>
      <c r="D12" s="4">
        <v>4</v>
      </c>
    </row>
    <row r="13" spans="1:4" ht="13.5" customHeight="1">
      <c r="A13" s="17" t="s">
        <v>43</v>
      </c>
      <c r="B13" s="18" t="s">
        <v>31</v>
      </c>
      <c r="C13" s="14">
        <f>C14+C19+C29+C32+C46+C42+C55+C50+C38</f>
        <v>4749.8999999999996</v>
      </c>
      <c r="D13" s="34">
        <f>D14+D19+D29+D32+D46+D42+D55+D50+D38</f>
        <v>4916.3999999999996</v>
      </c>
    </row>
    <row r="14" spans="1:4" ht="15" customHeight="1">
      <c r="A14" s="17" t="s">
        <v>42</v>
      </c>
      <c r="B14" s="18" t="s">
        <v>39</v>
      </c>
      <c r="C14" s="14">
        <f>C15</f>
        <v>163.6</v>
      </c>
      <c r="D14" s="14">
        <f>D15</f>
        <v>200.1</v>
      </c>
    </row>
    <row r="15" spans="1:4" ht="20.25" customHeight="1">
      <c r="A15" s="17" t="s">
        <v>40</v>
      </c>
      <c r="B15" s="18" t="s">
        <v>30</v>
      </c>
      <c r="C15" s="9">
        <f>C16+C18+C17</f>
        <v>163.6</v>
      </c>
      <c r="D15" s="9">
        <f t="shared" ref="D15" si="0">D16+D18+D17</f>
        <v>200.1</v>
      </c>
    </row>
    <row r="16" spans="1:4" ht="88.5" customHeight="1">
      <c r="A16" s="15" t="s">
        <v>46</v>
      </c>
      <c r="B16" s="16" t="s">
        <v>70</v>
      </c>
      <c r="C16" s="10">
        <v>160.6</v>
      </c>
      <c r="D16" s="10">
        <v>192.9</v>
      </c>
    </row>
    <row r="17" spans="1:4" ht="30" hidden="1" customHeight="1">
      <c r="A17" s="15" t="s">
        <v>94</v>
      </c>
      <c r="B17" s="21" t="s">
        <v>103</v>
      </c>
      <c r="C17" s="22">
        <v>0</v>
      </c>
      <c r="D17" s="10">
        <v>0</v>
      </c>
    </row>
    <row r="18" spans="1:4" ht="57" customHeight="1">
      <c r="A18" s="40" t="s">
        <v>47</v>
      </c>
      <c r="B18" s="41" t="s">
        <v>16</v>
      </c>
      <c r="C18" s="35">
        <v>3</v>
      </c>
      <c r="D18" s="35">
        <v>7.2</v>
      </c>
    </row>
    <row r="19" spans="1:4" ht="40.5" customHeight="1">
      <c r="A19" s="17" t="s">
        <v>48</v>
      </c>
      <c r="B19" s="18" t="s">
        <v>26</v>
      </c>
      <c r="C19" s="14">
        <f>C20</f>
        <v>2332.1999999999998</v>
      </c>
      <c r="D19" s="14">
        <f t="shared" ref="D19" si="1">D20</f>
        <v>2347.5</v>
      </c>
    </row>
    <row r="20" spans="1:4" ht="40.200000000000003" customHeight="1">
      <c r="A20" s="36" t="s">
        <v>44</v>
      </c>
      <c r="B20" s="37" t="s">
        <v>14</v>
      </c>
      <c r="C20" s="34">
        <f>C21+C23+C25+C27</f>
        <v>2332.1999999999998</v>
      </c>
      <c r="D20" s="34">
        <f t="shared" ref="D20" si="2">D21+D23+D25+D27</f>
        <v>2347.5</v>
      </c>
    </row>
    <row r="21" spans="1:4" ht="85.5" customHeight="1">
      <c r="A21" s="15" t="s">
        <v>45</v>
      </c>
      <c r="B21" s="12" t="s">
        <v>35</v>
      </c>
      <c r="C21" s="13">
        <f>C22</f>
        <v>1145.5999999999999</v>
      </c>
      <c r="D21" s="13">
        <f t="shared" ref="D21" si="3">D22</f>
        <v>1176.8</v>
      </c>
    </row>
    <row r="22" spans="1:4" ht="120.75" customHeight="1">
      <c r="A22" s="15" t="s">
        <v>71</v>
      </c>
      <c r="B22" s="12" t="s">
        <v>72</v>
      </c>
      <c r="C22" s="13">
        <v>1145.5999999999999</v>
      </c>
      <c r="D22" s="13">
        <v>1176.8</v>
      </c>
    </row>
    <row r="23" spans="1:4" ht="98.4" customHeight="1">
      <c r="A23" s="15" t="s">
        <v>49</v>
      </c>
      <c r="B23" s="12" t="s">
        <v>3</v>
      </c>
      <c r="C23" s="13">
        <f>C24</f>
        <v>6.4</v>
      </c>
      <c r="D23" s="13">
        <f t="shared" ref="D23" si="4">D24</f>
        <v>6.4</v>
      </c>
    </row>
    <row r="24" spans="1:4" ht="134.25" customHeight="1">
      <c r="A24" s="15" t="s">
        <v>73</v>
      </c>
      <c r="B24" s="12" t="s">
        <v>74</v>
      </c>
      <c r="C24" s="13">
        <v>6.4</v>
      </c>
      <c r="D24" s="13">
        <v>6.4</v>
      </c>
    </row>
    <row r="25" spans="1:4" ht="107.25" customHeight="1">
      <c r="A25" s="15" t="s">
        <v>59</v>
      </c>
      <c r="B25" s="12" t="s">
        <v>34</v>
      </c>
      <c r="C25" s="13">
        <f>C26</f>
        <v>1313.2</v>
      </c>
      <c r="D25" s="13">
        <f t="shared" ref="D25" si="5">D26</f>
        <v>1299.3</v>
      </c>
    </row>
    <row r="26" spans="1:4" ht="134.25" customHeight="1">
      <c r="A26" s="15" t="s">
        <v>76</v>
      </c>
      <c r="B26" s="12" t="s">
        <v>75</v>
      </c>
      <c r="C26" s="13">
        <v>1313.2</v>
      </c>
      <c r="D26" s="13">
        <v>1299.3</v>
      </c>
    </row>
    <row r="27" spans="1:4" ht="101.25" customHeight="1">
      <c r="A27" s="15" t="s">
        <v>50</v>
      </c>
      <c r="B27" s="12" t="s">
        <v>13</v>
      </c>
      <c r="C27" s="13">
        <f>C28</f>
        <v>-133</v>
      </c>
      <c r="D27" s="13">
        <f t="shared" ref="D27" si="6">D28</f>
        <v>-135</v>
      </c>
    </row>
    <row r="28" spans="1:4" ht="142.5" customHeight="1">
      <c r="A28" s="15" t="s">
        <v>78</v>
      </c>
      <c r="B28" s="12" t="s">
        <v>77</v>
      </c>
      <c r="C28" s="13">
        <v>-133</v>
      </c>
      <c r="D28" s="13">
        <v>-135</v>
      </c>
    </row>
    <row r="29" spans="1:4" ht="23.25" customHeight="1">
      <c r="A29" s="17" t="s">
        <v>52</v>
      </c>
      <c r="B29" s="18" t="s">
        <v>56</v>
      </c>
      <c r="C29" s="14">
        <f>C30</f>
        <v>16.5</v>
      </c>
      <c r="D29" s="14">
        <f t="shared" ref="D29" si="7">D30</f>
        <v>33.5</v>
      </c>
    </row>
    <row r="30" spans="1:4" ht="19.5" customHeight="1">
      <c r="A30" s="17" t="s">
        <v>57</v>
      </c>
      <c r="B30" s="18" t="s">
        <v>7</v>
      </c>
      <c r="C30" s="14">
        <f>C31</f>
        <v>16.5</v>
      </c>
      <c r="D30" s="14">
        <f t="shared" ref="D30" si="8">D31</f>
        <v>33.5</v>
      </c>
    </row>
    <row r="31" spans="1:4" ht="18.75" customHeight="1">
      <c r="A31" s="15" t="s">
        <v>58</v>
      </c>
      <c r="B31" s="16" t="s">
        <v>7</v>
      </c>
      <c r="C31" s="10">
        <v>16.5</v>
      </c>
      <c r="D31" s="10">
        <v>33.5</v>
      </c>
    </row>
    <row r="32" spans="1:4" ht="20.25" customHeight="1">
      <c r="A32" s="17" t="s">
        <v>53</v>
      </c>
      <c r="B32" s="18" t="s">
        <v>11</v>
      </c>
      <c r="C32" s="14">
        <f>C33+C35</f>
        <v>1399</v>
      </c>
      <c r="D32" s="14">
        <f>D33+D35</f>
        <v>1506.9</v>
      </c>
    </row>
    <row r="33" spans="1:4" ht="18" customHeight="1">
      <c r="A33" s="17" t="s">
        <v>60</v>
      </c>
      <c r="B33" s="18" t="s">
        <v>9</v>
      </c>
      <c r="C33" s="14">
        <f>C34</f>
        <v>276</v>
      </c>
      <c r="D33" s="14">
        <f t="shared" ref="D33" si="9">D34</f>
        <v>329.1</v>
      </c>
    </row>
    <row r="34" spans="1:4" ht="39" customHeight="1">
      <c r="A34" s="40" t="s">
        <v>51</v>
      </c>
      <c r="B34" s="41" t="s">
        <v>15</v>
      </c>
      <c r="C34" s="35">
        <v>276</v>
      </c>
      <c r="D34" s="35">
        <v>329.1</v>
      </c>
    </row>
    <row r="35" spans="1:4" ht="17.25" customHeight="1">
      <c r="A35" s="17" t="s">
        <v>54</v>
      </c>
      <c r="B35" s="18" t="s">
        <v>37</v>
      </c>
      <c r="C35" s="14">
        <f>C36+C37</f>
        <v>1123</v>
      </c>
      <c r="D35" s="14">
        <f>D36+D37</f>
        <v>1177.8</v>
      </c>
    </row>
    <row r="36" spans="1:4" ht="44.25" customHeight="1">
      <c r="A36" s="40" t="s">
        <v>55</v>
      </c>
      <c r="B36" s="41" t="s">
        <v>32</v>
      </c>
      <c r="C36" s="35">
        <v>282</v>
      </c>
      <c r="D36" s="35">
        <v>314.8</v>
      </c>
    </row>
    <row r="37" spans="1:4" ht="42" customHeight="1">
      <c r="A37" s="40" t="s">
        <v>61</v>
      </c>
      <c r="B37" s="41" t="s">
        <v>2</v>
      </c>
      <c r="C37" s="35">
        <v>841</v>
      </c>
      <c r="D37" s="35">
        <v>863</v>
      </c>
    </row>
    <row r="38" spans="1:4" ht="42" customHeight="1">
      <c r="A38" s="36" t="s">
        <v>175</v>
      </c>
      <c r="B38" s="37" t="s">
        <v>179</v>
      </c>
      <c r="C38" s="34">
        <f t="shared" ref="C38:D40" si="10">C39</f>
        <v>0</v>
      </c>
      <c r="D38" s="34">
        <f t="shared" si="10"/>
        <v>-0.1</v>
      </c>
    </row>
    <row r="39" spans="1:4" ht="42" customHeight="1">
      <c r="A39" s="46" t="s">
        <v>176</v>
      </c>
      <c r="B39" s="45" t="s">
        <v>180</v>
      </c>
      <c r="C39" s="35">
        <f t="shared" si="10"/>
        <v>0</v>
      </c>
      <c r="D39" s="35">
        <f t="shared" si="10"/>
        <v>-0.1</v>
      </c>
    </row>
    <row r="40" spans="1:4" ht="42" customHeight="1">
      <c r="A40" s="46" t="s">
        <v>177</v>
      </c>
      <c r="B40" s="45" t="s">
        <v>181</v>
      </c>
      <c r="C40" s="35">
        <f t="shared" si="10"/>
        <v>0</v>
      </c>
      <c r="D40" s="35">
        <f t="shared" si="10"/>
        <v>-0.1</v>
      </c>
    </row>
    <row r="41" spans="1:4" ht="42" customHeight="1">
      <c r="A41" s="46" t="s">
        <v>178</v>
      </c>
      <c r="B41" s="45" t="s">
        <v>182</v>
      </c>
      <c r="C41" s="35">
        <v>0</v>
      </c>
      <c r="D41" s="35">
        <v>-0.1</v>
      </c>
    </row>
    <row r="42" spans="1:4" ht="39.6">
      <c r="A42" s="17" t="s">
        <v>95</v>
      </c>
      <c r="B42" s="18" t="s">
        <v>96</v>
      </c>
      <c r="C42" s="14">
        <f>C43</f>
        <v>10.1</v>
      </c>
      <c r="D42" s="14">
        <f t="shared" ref="D42:D44" si="11">D43</f>
        <v>0</v>
      </c>
    </row>
    <row r="43" spans="1:4" ht="79.2">
      <c r="A43" s="15" t="s">
        <v>97</v>
      </c>
      <c r="B43" s="16" t="s">
        <v>98</v>
      </c>
      <c r="C43" s="10">
        <f>C44</f>
        <v>10.1</v>
      </c>
      <c r="D43" s="10">
        <f t="shared" si="11"/>
        <v>0</v>
      </c>
    </row>
    <row r="44" spans="1:4" ht="79.2">
      <c r="A44" s="25" t="s">
        <v>104</v>
      </c>
      <c r="B44" s="16" t="s">
        <v>99</v>
      </c>
      <c r="C44" s="10">
        <f>C45</f>
        <v>10.1</v>
      </c>
      <c r="D44" s="10">
        <f t="shared" si="11"/>
        <v>0</v>
      </c>
    </row>
    <row r="45" spans="1:4" ht="79.2">
      <c r="A45" s="15" t="s">
        <v>100</v>
      </c>
      <c r="B45" s="16" t="s">
        <v>101</v>
      </c>
      <c r="C45" s="10">
        <v>10.1</v>
      </c>
      <c r="D45" s="10">
        <v>0</v>
      </c>
    </row>
    <row r="46" spans="1:4" ht="26.4">
      <c r="A46" s="36" t="s">
        <v>66</v>
      </c>
      <c r="B46" s="36" t="s">
        <v>4</v>
      </c>
      <c r="C46" s="34">
        <f>C47</f>
        <v>55</v>
      </c>
      <c r="D46" s="34">
        <f t="shared" ref="D46" si="12">D47</f>
        <v>55</v>
      </c>
    </row>
    <row r="47" spans="1:4">
      <c r="A47" s="17" t="s">
        <v>64</v>
      </c>
      <c r="B47" s="18" t="s">
        <v>33</v>
      </c>
      <c r="C47" s="14">
        <f>C48</f>
        <v>55</v>
      </c>
      <c r="D47" s="14">
        <f t="shared" ref="D47" si="13">D48</f>
        <v>55</v>
      </c>
    </row>
    <row r="48" spans="1:4">
      <c r="A48" s="15" t="s">
        <v>67</v>
      </c>
      <c r="B48" s="16" t="s">
        <v>22</v>
      </c>
      <c r="C48" s="10">
        <f>C49</f>
        <v>55</v>
      </c>
      <c r="D48" s="10">
        <f t="shared" ref="D48" si="14">D49</f>
        <v>55</v>
      </c>
    </row>
    <row r="49" spans="1:4" ht="39.6">
      <c r="A49" s="15" t="s">
        <v>65</v>
      </c>
      <c r="B49" s="16" t="s">
        <v>23</v>
      </c>
      <c r="C49" s="10">
        <v>55</v>
      </c>
      <c r="D49" s="10">
        <v>55</v>
      </c>
    </row>
    <row r="50" spans="1:4" ht="26.4">
      <c r="A50" s="36" t="s">
        <v>159</v>
      </c>
      <c r="B50" s="37" t="s">
        <v>160</v>
      </c>
      <c r="C50" s="34">
        <f>C53+C51</f>
        <v>44.2</v>
      </c>
      <c r="D50" s="34">
        <f>D53+D51</f>
        <v>44.2</v>
      </c>
    </row>
    <row r="51" spans="1:4" ht="39.6">
      <c r="A51" s="46" t="s">
        <v>171</v>
      </c>
      <c r="B51" s="45" t="s">
        <v>172</v>
      </c>
      <c r="C51" s="47">
        <f>C52</f>
        <v>0</v>
      </c>
      <c r="D51" s="47">
        <f>D52</f>
        <v>6</v>
      </c>
    </row>
    <row r="52" spans="1:4" ht="52.8">
      <c r="A52" s="46" t="s">
        <v>173</v>
      </c>
      <c r="B52" s="45" t="s">
        <v>174</v>
      </c>
      <c r="C52" s="47">
        <v>0</v>
      </c>
      <c r="D52" s="47">
        <v>6</v>
      </c>
    </row>
    <row r="53" spans="1:4" ht="68.400000000000006" customHeight="1">
      <c r="A53" s="46" t="s">
        <v>161</v>
      </c>
      <c r="B53" s="45" t="s">
        <v>162</v>
      </c>
      <c r="C53" s="35">
        <f>C54</f>
        <v>44.2</v>
      </c>
      <c r="D53" s="35">
        <f t="shared" ref="D53" si="15">D54</f>
        <v>38.200000000000003</v>
      </c>
    </row>
    <row r="54" spans="1:4" ht="79.2">
      <c r="A54" s="46" t="s">
        <v>163</v>
      </c>
      <c r="B54" s="45" t="s">
        <v>164</v>
      </c>
      <c r="C54" s="35">
        <v>44.2</v>
      </c>
      <c r="D54" s="35">
        <v>38.200000000000003</v>
      </c>
    </row>
    <row r="55" spans="1:4">
      <c r="A55" s="30" t="s">
        <v>108</v>
      </c>
      <c r="B55" s="31" t="s">
        <v>109</v>
      </c>
      <c r="C55" s="27">
        <f>C58+C56</f>
        <v>729.3</v>
      </c>
      <c r="D55" s="34">
        <f>D58+D56</f>
        <v>729.3</v>
      </c>
    </row>
    <row r="56" spans="1:4">
      <c r="A56" s="36" t="s">
        <v>152</v>
      </c>
      <c r="B56" s="37" t="s">
        <v>153</v>
      </c>
      <c r="C56" s="47">
        <f>C57</f>
        <v>5</v>
      </c>
      <c r="D56" s="47">
        <f t="shared" ref="D56" si="16">D57</f>
        <v>5</v>
      </c>
    </row>
    <row r="57" spans="1:4" ht="26.4">
      <c r="A57" s="46" t="s">
        <v>154</v>
      </c>
      <c r="B57" s="45" t="s">
        <v>155</v>
      </c>
      <c r="C57" s="47">
        <v>5</v>
      </c>
      <c r="D57" s="47">
        <v>5</v>
      </c>
    </row>
    <row r="58" spans="1:4">
      <c r="A58" s="30" t="s">
        <v>110</v>
      </c>
      <c r="B58" s="31" t="s">
        <v>112</v>
      </c>
      <c r="C58" s="26">
        <f>C59</f>
        <v>724.3</v>
      </c>
      <c r="D58" s="26">
        <f t="shared" ref="D58" si="17">D59</f>
        <v>724.3</v>
      </c>
    </row>
    <row r="59" spans="1:4" ht="26.4">
      <c r="A59" s="28" t="s">
        <v>111</v>
      </c>
      <c r="B59" s="29" t="s">
        <v>113</v>
      </c>
      <c r="C59" s="26">
        <f>C60+C61+C62+C63+C64+C65</f>
        <v>724.3</v>
      </c>
      <c r="D59" s="26">
        <f t="shared" ref="D59" si="18">D60+D61+D62+D63+D64+D65</f>
        <v>724.3</v>
      </c>
    </row>
    <row r="60" spans="1:4" ht="52.8">
      <c r="A60" s="28" t="s">
        <v>115</v>
      </c>
      <c r="B60" s="45" t="s">
        <v>114</v>
      </c>
      <c r="C60" s="26">
        <v>177</v>
      </c>
      <c r="D60" s="26">
        <v>177</v>
      </c>
    </row>
    <row r="61" spans="1:4" ht="57" customHeight="1">
      <c r="A61" s="28" t="s">
        <v>117</v>
      </c>
      <c r="B61" s="42" t="s">
        <v>116</v>
      </c>
      <c r="C61" s="26">
        <v>177</v>
      </c>
      <c r="D61" s="26">
        <v>177</v>
      </c>
    </row>
    <row r="62" spans="1:4" ht="52.8">
      <c r="A62" s="28" t="s">
        <v>118</v>
      </c>
      <c r="B62" s="29" t="s">
        <v>122</v>
      </c>
      <c r="C62" s="26">
        <v>90.9</v>
      </c>
      <c r="D62" s="26">
        <v>90.9</v>
      </c>
    </row>
    <row r="63" spans="1:4" ht="54.75" customHeight="1">
      <c r="A63" s="28" t="s">
        <v>119</v>
      </c>
      <c r="B63" s="29" t="s">
        <v>123</v>
      </c>
      <c r="C63" s="26">
        <v>73.400000000000006</v>
      </c>
      <c r="D63" s="26">
        <v>73.400000000000006</v>
      </c>
    </row>
    <row r="64" spans="1:4" ht="58.5" customHeight="1">
      <c r="A64" s="28" t="s">
        <v>120</v>
      </c>
      <c r="B64" s="29" t="s">
        <v>124</v>
      </c>
      <c r="C64" s="26">
        <v>102</v>
      </c>
      <c r="D64" s="26">
        <v>102</v>
      </c>
    </row>
    <row r="65" spans="1:4" ht="52.8">
      <c r="A65" s="28" t="s">
        <v>121</v>
      </c>
      <c r="B65" s="29" t="s">
        <v>125</v>
      </c>
      <c r="C65" s="26">
        <v>104</v>
      </c>
      <c r="D65" s="26">
        <v>104</v>
      </c>
    </row>
    <row r="66" spans="1:4">
      <c r="A66" s="17" t="s">
        <v>62</v>
      </c>
      <c r="B66" s="18" t="s">
        <v>63</v>
      </c>
      <c r="C66" s="14">
        <f>C67+C95</f>
        <v>16510.100000000002</v>
      </c>
      <c r="D66" s="34">
        <f t="shared" ref="D66" si="19">D67+D95</f>
        <v>16510.100000000002</v>
      </c>
    </row>
    <row r="67" spans="1:4" ht="39" customHeight="1">
      <c r="A67" s="30" t="s">
        <v>105</v>
      </c>
      <c r="B67" s="31" t="s">
        <v>27</v>
      </c>
      <c r="C67" s="27">
        <f>C68+C71+C84+C90</f>
        <v>16438.7</v>
      </c>
      <c r="D67" s="27">
        <f>D68+D71+D84+D90</f>
        <v>16438.7</v>
      </c>
    </row>
    <row r="68" spans="1:4" ht="26.4">
      <c r="A68" s="17" t="s">
        <v>79</v>
      </c>
      <c r="B68" s="18" t="s">
        <v>19</v>
      </c>
      <c r="C68" s="14">
        <f>C69</f>
        <v>3590.9</v>
      </c>
      <c r="D68" s="14">
        <f t="shared" ref="D68" si="20">D69</f>
        <v>3590.9</v>
      </c>
    </row>
    <row r="69" spans="1:4" ht="26.4">
      <c r="A69" s="19" t="s">
        <v>80</v>
      </c>
      <c r="B69" s="20" t="s">
        <v>25</v>
      </c>
      <c r="C69" s="11">
        <f>C70</f>
        <v>3590.9</v>
      </c>
      <c r="D69" s="11">
        <f t="shared" ref="D69" si="21">D70</f>
        <v>3590.9</v>
      </c>
    </row>
    <row r="70" spans="1:4" ht="26.4">
      <c r="A70" s="15" t="s">
        <v>81</v>
      </c>
      <c r="B70" s="16" t="s">
        <v>18</v>
      </c>
      <c r="C70" s="10">
        <v>3590.9</v>
      </c>
      <c r="D70" s="10">
        <v>3590.9</v>
      </c>
    </row>
    <row r="71" spans="1:4" ht="27.6" customHeight="1">
      <c r="A71" s="17" t="s">
        <v>82</v>
      </c>
      <c r="B71" s="18" t="s">
        <v>6</v>
      </c>
      <c r="C71" s="14">
        <f>C76+C72+C74</f>
        <v>6165.4</v>
      </c>
      <c r="D71" s="34">
        <f>D76+D72+D74</f>
        <v>6165.4</v>
      </c>
    </row>
    <row r="72" spans="1:4" ht="52.2" customHeight="1">
      <c r="A72" s="46" t="s">
        <v>140</v>
      </c>
      <c r="B72" s="45" t="s">
        <v>141</v>
      </c>
      <c r="C72" s="47">
        <f>C73</f>
        <v>230.2</v>
      </c>
      <c r="D72" s="47">
        <f t="shared" ref="D72" si="22">D73</f>
        <v>230.2</v>
      </c>
    </row>
    <row r="73" spans="1:4" ht="82.2" customHeight="1">
      <c r="A73" s="46" t="s">
        <v>142</v>
      </c>
      <c r="B73" s="45" t="s">
        <v>143</v>
      </c>
      <c r="C73" s="47">
        <v>230.2</v>
      </c>
      <c r="D73" s="47">
        <v>230.2</v>
      </c>
    </row>
    <row r="74" spans="1:4" ht="61.2" customHeight="1">
      <c r="A74" s="46" t="s">
        <v>144</v>
      </c>
      <c r="B74" s="45" t="s">
        <v>145</v>
      </c>
      <c r="C74" s="47">
        <f>C75</f>
        <v>1104.0999999999999</v>
      </c>
      <c r="D74" s="47">
        <f t="shared" ref="D74" si="23">D75</f>
        <v>1104.0999999999999</v>
      </c>
    </row>
    <row r="75" spans="1:4" ht="55.95" customHeight="1">
      <c r="A75" s="46" t="s">
        <v>146</v>
      </c>
      <c r="B75" s="45" t="s">
        <v>147</v>
      </c>
      <c r="C75" s="47">
        <v>1104.0999999999999</v>
      </c>
      <c r="D75" s="47">
        <v>1104.0999999999999</v>
      </c>
    </row>
    <row r="76" spans="1:4">
      <c r="A76" s="32" t="s">
        <v>83</v>
      </c>
      <c r="B76" s="33" t="s">
        <v>38</v>
      </c>
      <c r="C76" s="11">
        <f>C77</f>
        <v>4831.1000000000004</v>
      </c>
      <c r="D76" s="11">
        <f t="shared" ref="D76" si="24">D77</f>
        <v>4831.1000000000004</v>
      </c>
    </row>
    <row r="77" spans="1:4">
      <c r="A77" s="28" t="s">
        <v>84</v>
      </c>
      <c r="B77" s="29" t="s">
        <v>126</v>
      </c>
      <c r="C77" s="10">
        <f>C78+C79+C80+C81+C82+C83</f>
        <v>4831.1000000000004</v>
      </c>
      <c r="D77" s="35">
        <f>D78+D79+D80+D81+D82+D83</f>
        <v>4831.1000000000004</v>
      </c>
    </row>
    <row r="78" spans="1:4" ht="53.4">
      <c r="A78" s="28" t="s">
        <v>127</v>
      </c>
      <c r="B78" s="43" t="s">
        <v>128</v>
      </c>
      <c r="C78" s="10">
        <v>1426</v>
      </c>
      <c r="D78" s="10">
        <v>1426</v>
      </c>
    </row>
    <row r="79" spans="1:4" ht="53.4">
      <c r="A79" s="28" t="s">
        <v>129</v>
      </c>
      <c r="B79" s="43" t="s">
        <v>130</v>
      </c>
      <c r="C79" s="26">
        <v>1417</v>
      </c>
      <c r="D79" s="26">
        <v>1417</v>
      </c>
    </row>
    <row r="80" spans="1:4" ht="40.200000000000003">
      <c r="A80" s="28" t="s">
        <v>131</v>
      </c>
      <c r="B80" s="42" t="s">
        <v>132</v>
      </c>
      <c r="C80" s="26">
        <v>697.9</v>
      </c>
      <c r="D80" s="26">
        <v>697.9</v>
      </c>
    </row>
    <row r="81" spans="1:4" ht="53.4">
      <c r="A81" s="28" t="s">
        <v>133</v>
      </c>
      <c r="B81" s="43" t="s">
        <v>134</v>
      </c>
      <c r="C81" s="26">
        <v>448.4</v>
      </c>
      <c r="D81" s="26">
        <v>448.4</v>
      </c>
    </row>
    <row r="82" spans="1:4" ht="53.4">
      <c r="A82" s="28" t="s">
        <v>135</v>
      </c>
      <c r="B82" s="43" t="s">
        <v>136</v>
      </c>
      <c r="C82" s="26">
        <v>420</v>
      </c>
      <c r="D82" s="26">
        <v>420</v>
      </c>
    </row>
    <row r="83" spans="1:4" ht="53.4">
      <c r="A83" s="28" t="s">
        <v>137</v>
      </c>
      <c r="B83" s="43" t="s">
        <v>138</v>
      </c>
      <c r="C83" s="26">
        <v>421.8</v>
      </c>
      <c r="D83" s="26">
        <v>421.8</v>
      </c>
    </row>
    <row r="84" spans="1:4" ht="26.4">
      <c r="A84" s="17" t="s">
        <v>93</v>
      </c>
      <c r="B84" s="18" t="s">
        <v>20</v>
      </c>
      <c r="C84" s="44">
        <f>C85+C87</f>
        <v>241.7</v>
      </c>
      <c r="D84" s="14">
        <f>D85+D87</f>
        <v>241.7</v>
      </c>
    </row>
    <row r="85" spans="1:4" ht="39.6">
      <c r="A85" s="38" t="s">
        <v>92</v>
      </c>
      <c r="B85" s="39" t="s">
        <v>1</v>
      </c>
      <c r="C85" s="35">
        <f>C86</f>
        <v>241.5</v>
      </c>
      <c r="D85" s="35">
        <f t="shared" ref="D85" si="25">D86</f>
        <v>241.5</v>
      </c>
    </row>
    <row r="86" spans="1:4" ht="52.8">
      <c r="A86" s="40" t="s">
        <v>91</v>
      </c>
      <c r="B86" s="41" t="s">
        <v>17</v>
      </c>
      <c r="C86" s="35">
        <v>241.5</v>
      </c>
      <c r="D86" s="35">
        <v>241.5</v>
      </c>
    </row>
    <row r="87" spans="1:4">
      <c r="A87" s="19" t="s">
        <v>90</v>
      </c>
      <c r="B87" s="20" t="s">
        <v>10</v>
      </c>
      <c r="C87" s="11">
        <f>C88</f>
        <v>0.2</v>
      </c>
      <c r="D87" s="11">
        <f t="shared" ref="D87:D88" si="26">D88</f>
        <v>0.2</v>
      </c>
    </row>
    <row r="88" spans="1:4">
      <c r="A88" s="19" t="s">
        <v>89</v>
      </c>
      <c r="B88" s="20" t="s">
        <v>21</v>
      </c>
      <c r="C88" s="11">
        <f>C89</f>
        <v>0.2</v>
      </c>
      <c r="D88" s="11">
        <f t="shared" si="26"/>
        <v>0.2</v>
      </c>
    </row>
    <row r="89" spans="1:4" ht="84.75" customHeight="1">
      <c r="A89" s="15" t="s">
        <v>86</v>
      </c>
      <c r="B89" s="16" t="s">
        <v>12</v>
      </c>
      <c r="C89" s="10">
        <v>0.2</v>
      </c>
      <c r="D89" s="10">
        <v>0.2</v>
      </c>
    </row>
    <row r="90" spans="1:4" ht="21" customHeight="1">
      <c r="A90" s="17" t="s">
        <v>68</v>
      </c>
      <c r="B90" s="18" t="s">
        <v>28</v>
      </c>
      <c r="C90" s="14">
        <f t="shared" ref="C90:D91" si="27">C91</f>
        <v>6440.7</v>
      </c>
      <c r="D90" s="14">
        <f t="shared" si="27"/>
        <v>6440.7</v>
      </c>
    </row>
    <row r="91" spans="1:4" ht="32.25" customHeight="1">
      <c r="A91" s="24" t="s">
        <v>106</v>
      </c>
      <c r="B91" s="20" t="s">
        <v>24</v>
      </c>
      <c r="C91" s="10">
        <f>C92</f>
        <v>6440.7</v>
      </c>
      <c r="D91" s="10">
        <f t="shared" si="27"/>
        <v>6440.7</v>
      </c>
    </row>
    <row r="92" spans="1:4" ht="30" customHeight="1">
      <c r="A92" s="15" t="s">
        <v>87</v>
      </c>
      <c r="B92" s="16" t="s">
        <v>0</v>
      </c>
      <c r="C92" s="10">
        <f>C94+C93</f>
        <v>6440.7</v>
      </c>
      <c r="D92" s="35">
        <f t="shared" ref="D92" si="28">D94+D93</f>
        <v>6440.7</v>
      </c>
    </row>
    <row r="93" spans="1:4" ht="52.8">
      <c r="A93" s="15" t="s">
        <v>88</v>
      </c>
      <c r="B93" s="16" t="s">
        <v>102</v>
      </c>
      <c r="C93" s="10">
        <v>4086</v>
      </c>
      <c r="D93" s="10">
        <v>4086</v>
      </c>
    </row>
    <row r="94" spans="1:4" ht="86.4" customHeight="1">
      <c r="A94" s="15" t="s">
        <v>85</v>
      </c>
      <c r="B94" s="29" t="s">
        <v>107</v>
      </c>
      <c r="C94" s="10">
        <v>2354.6999999999998</v>
      </c>
      <c r="D94" s="10">
        <v>2354.6999999999998</v>
      </c>
    </row>
    <row r="95" spans="1:4" ht="23.25" customHeight="1">
      <c r="A95" s="5" t="s">
        <v>69</v>
      </c>
      <c r="B95" s="18" t="s">
        <v>8</v>
      </c>
      <c r="C95" s="14">
        <f t="shared" ref="C95:D95" si="29">C96</f>
        <v>71.400000000000006</v>
      </c>
      <c r="D95" s="14">
        <f t="shared" si="29"/>
        <v>71.400000000000006</v>
      </c>
    </row>
    <row r="96" spans="1:4" ht="33.75" customHeight="1">
      <c r="A96" s="48" t="s">
        <v>148</v>
      </c>
      <c r="B96" s="45" t="s">
        <v>5</v>
      </c>
      <c r="C96" s="10">
        <f>C97</f>
        <v>71.400000000000006</v>
      </c>
      <c r="D96" s="10">
        <f t="shared" ref="D96" si="30">D97</f>
        <v>71.400000000000006</v>
      </c>
    </row>
    <row r="97" spans="1:4" ht="40.5" customHeight="1">
      <c r="A97" s="48" t="s">
        <v>149</v>
      </c>
      <c r="B97" s="45" t="s">
        <v>5</v>
      </c>
      <c r="C97" s="10">
        <f>C98</f>
        <v>71.400000000000006</v>
      </c>
      <c r="D97" s="10">
        <f t="shared" ref="D97" si="31">D98</f>
        <v>71.400000000000006</v>
      </c>
    </row>
    <row r="98" spans="1:4" ht="60.75" customHeight="1">
      <c r="A98" s="48" t="s">
        <v>150</v>
      </c>
      <c r="B98" s="45" t="s">
        <v>151</v>
      </c>
      <c r="C98" s="10">
        <v>71.400000000000006</v>
      </c>
      <c r="D98" s="10">
        <v>71.400000000000006</v>
      </c>
    </row>
    <row r="99" spans="1:4" ht="13.5" customHeight="1">
      <c r="A99" s="17"/>
      <c r="B99" s="18" t="s">
        <v>36</v>
      </c>
      <c r="C99" s="14">
        <f>C13+C66</f>
        <v>21260</v>
      </c>
      <c r="D99" s="23">
        <f>D13+D66</f>
        <v>21426.5</v>
      </c>
    </row>
    <row r="100" spans="1:4">
      <c r="A100" s="7"/>
      <c r="B100" s="7"/>
      <c r="C100" s="8"/>
      <c r="D100" s="8"/>
    </row>
    <row r="101" spans="1:4">
      <c r="A101" s="1"/>
      <c r="B101" s="1"/>
      <c r="C101" s="2"/>
      <c r="D101" s="2"/>
    </row>
    <row r="102" spans="1:4">
      <c r="A102" s="1"/>
      <c r="B102" s="1"/>
      <c r="C102" s="2"/>
      <c r="D102" s="2"/>
    </row>
    <row r="103" spans="1:4">
      <c r="A103" s="1"/>
      <c r="B103" s="1"/>
      <c r="C103" s="2"/>
      <c r="D103" s="2"/>
    </row>
    <row r="104" spans="1:4">
      <c r="A104" s="1"/>
      <c r="B104" s="1"/>
      <c r="C104" s="2"/>
      <c r="D104" s="2"/>
    </row>
    <row r="105" spans="1:4">
      <c r="A105" s="1"/>
      <c r="B105" s="1"/>
      <c r="C105" s="2"/>
      <c r="D105" s="2"/>
    </row>
  </sheetData>
  <mergeCells count="12">
    <mergeCell ref="B5:D5"/>
    <mergeCell ref="B1:D1"/>
    <mergeCell ref="B2:D2"/>
    <mergeCell ref="B3:D3"/>
    <mergeCell ref="B4:D4"/>
    <mergeCell ref="B6:D6"/>
    <mergeCell ref="B7:D7"/>
    <mergeCell ref="D10:D11"/>
    <mergeCell ref="A8:D8"/>
    <mergeCell ref="A10:A11"/>
    <mergeCell ref="B10:B11"/>
    <mergeCell ref="C10:C11"/>
  </mergeCells>
  <pageMargins left="0.7086111307144165" right="0.7086111307144165" top="0.74791663885116577" bottom="0.74791663885116577" header="0.31486111879348755" footer="0.31486111879348755"/>
  <pageSetup paperSize="9" scale="67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revision>1</cp:revision>
  <cp:lastPrinted>2022-12-16T08:37:14Z</cp:lastPrinted>
  <dcterms:created xsi:type="dcterms:W3CDTF">2018-05-25T13:39:25Z</dcterms:created>
  <dcterms:modified xsi:type="dcterms:W3CDTF">2023-02-13T08:01:48Z</dcterms:modified>
  <cp:version>0906.0100.01</cp:version>
</cp:coreProperties>
</file>